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760" windowHeight="11595" activeTab="0"/>
  </bookViews>
  <sheets>
    <sheet name="약국 - 연령별 2003-2004" sheetId="1" r:id="rId1"/>
  </sheets>
  <definedNames/>
  <calcPr fullCalcOnLoad="1"/>
</workbook>
</file>

<file path=xl/sharedStrings.xml><?xml version="1.0" encoding="utf-8"?>
<sst xmlns="http://schemas.openxmlformats.org/spreadsheetml/2006/main" count="103" uniqueCount="35">
  <si>
    <t>통계자료:약국의 연령별 성별 심사실적 현황</t>
  </si>
  <si>
    <t xml:space="preserve"> </t>
  </si>
  <si>
    <t>시점</t>
  </si>
  <si>
    <t>2003 1/4</t>
  </si>
  <si>
    <t>2003 2/4</t>
  </si>
  <si>
    <t>2003 3/4</t>
  </si>
  <si>
    <t>2003 4/4</t>
  </si>
  <si>
    <t>2004 1/4</t>
  </si>
  <si>
    <t>2004 2/4</t>
  </si>
  <si>
    <t>2004 3/4</t>
  </si>
  <si>
    <t>0 세</t>
  </si>
  <si>
    <t>청구건수(건)</t>
  </si>
  <si>
    <t>방문일수(일)</t>
  </si>
  <si>
    <t>투약일수(일)</t>
  </si>
  <si>
    <t>약제비(천원)</t>
  </si>
  <si>
    <t>급여비(천원)</t>
  </si>
  <si>
    <t>본인부담금(천원)</t>
  </si>
  <si>
    <t>2003년 누계</t>
  </si>
  <si>
    <t>2003년</t>
  </si>
  <si>
    <t>0세</t>
  </si>
  <si>
    <t>1-4세</t>
  </si>
  <si>
    <t>5-9세</t>
  </si>
  <si>
    <t>65세 이상</t>
  </si>
  <si>
    <t>2004년
(1월-9월)</t>
  </si>
  <si>
    <t>65 
~ 
69</t>
  </si>
  <si>
    <t>70 
~ 
74</t>
  </si>
  <si>
    <t>75 
~ 
79</t>
  </si>
  <si>
    <t>80 
~ 
84</t>
  </si>
  <si>
    <t>85 
이상</t>
  </si>
  <si>
    <t>5 
~ 
9</t>
  </si>
  <si>
    <t>1 
~ 
4</t>
  </si>
  <si>
    <t>총
계</t>
  </si>
  <si>
    <t>급여비용(천원)</t>
  </si>
  <si>
    <t>소요비용(천원)</t>
  </si>
  <si>
    <t>총소요비용(천원)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</si>
</sst>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D76" sqref="D76"/>
    </sheetView>
  </sheetViews>
  <sheetFormatPr defaultColWidth="8.88671875" defaultRowHeight="13.5"/>
  <cols>
    <col min="1" max="1" width="3.10546875" style="0" customWidth="1"/>
    <col min="2" max="2" width="9.4453125" style="0" customWidth="1"/>
    <col min="3" max="3" width="10.3359375" style="1" customWidth="1"/>
    <col min="4" max="4" width="11.21484375" style="1" customWidth="1"/>
    <col min="5" max="5" width="11.88671875" style="1" customWidth="1"/>
    <col min="6" max="6" width="11.77734375" style="1" customWidth="1"/>
    <col min="7" max="7" width="11.6640625" style="1" customWidth="1"/>
    <col min="8" max="8" width="11.77734375" style="0" customWidth="1"/>
  </cols>
  <sheetData>
    <row r="1" spans="1:8" ht="22.5" customHeight="1">
      <c r="A1" s="2"/>
      <c r="B1" s="3"/>
      <c r="C1" s="34" t="s">
        <v>0</v>
      </c>
      <c r="D1" s="34"/>
      <c r="E1" s="34"/>
      <c r="F1" s="34"/>
      <c r="G1" s="34"/>
      <c r="H1" s="4"/>
    </row>
    <row r="2" spans="1:8" s="15" customFormat="1" ht="12.75" thickBot="1">
      <c r="A2" s="11" t="s">
        <v>1</v>
      </c>
      <c r="B2" s="12" t="s">
        <v>2</v>
      </c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4" t="s">
        <v>16</v>
      </c>
    </row>
    <row r="3" spans="1:8" s="20" customFormat="1" ht="12">
      <c r="A3" s="33" t="s">
        <v>31</v>
      </c>
      <c r="B3" s="17" t="s">
        <v>3</v>
      </c>
      <c r="C3" s="18">
        <v>64267155</v>
      </c>
      <c r="D3" s="18">
        <v>94901576</v>
      </c>
      <c r="E3" s="18">
        <v>613484637</v>
      </c>
      <c r="F3" s="18">
        <v>1303345149</v>
      </c>
      <c r="G3" s="18">
        <v>945521283</v>
      </c>
      <c r="H3" s="19">
        <f>F3-G3</f>
        <v>357823866</v>
      </c>
    </row>
    <row r="4" spans="1:8" s="20" customFormat="1" ht="12">
      <c r="A4" s="21"/>
      <c r="B4" s="22" t="s">
        <v>4</v>
      </c>
      <c r="C4" s="23">
        <v>64835278</v>
      </c>
      <c r="D4" s="23">
        <v>95957158</v>
      </c>
      <c r="E4" s="23">
        <v>635875380</v>
      </c>
      <c r="F4" s="23">
        <v>1356318574</v>
      </c>
      <c r="G4" s="23">
        <v>983841276</v>
      </c>
      <c r="H4" s="24">
        <f aca="true" t="shared" si="0" ref="H4:H34">F4-G4</f>
        <v>372477298</v>
      </c>
    </row>
    <row r="5" spans="1:8" s="20" customFormat="1" ht="12">
      <c r="A5" s="21"/>
      <c r="B5" s="22" t="s">
        <v>5</v>
      </c>
      <c r="C5" s="23">
        <v>60268782</v>
      </c>
      <c r="D5" s="23">
        <v>86237556</v>
      </c>
      <c r="E5" s="23">
        <v>628022629</v>
      </c>
      <c r="F5" s="23">
        <v>1325408258</v>
      </c>
      <c r="G5" s="23">
        <v>956005958</v>
      </c>
      <c r="H5" s="24">
        <f t="shared" si="0"/>
        <v>369402300</v>
      </c>
    </row>
    <row r="6" spans="1:8" s="20" customFormat="1" ht="12">
      <c r="A6" s="21"/>
      <c r="B6" s="22" t="s">
        <v>6</v>
      </c>
      <c r="C6" s="23">
        <v>67968708</v>
      </c>
      <c r="D6" s="23">
        <v>99237155</v>
      </c>
      <c r="E6" s="23">
        <v>676790305</v>
      </c>
      <c r="F6" s="23">
        <v>1450293420</v>
      </c>
      <c r="G6" s="23">
        <v>1050107809</v>
      </c>
      <c r="H6" s="24">
        <f t="shared" si="0"/>
        <v>400185611</v>
      </c>
    </row>
    <row r="7" spans="1:8" s="20" customFormat="1" ht="12">
      <c r="A7" s="21"/>
      <c r="B7" s="25" t="s">
        <v>17</v>
      </c>
      <c r="C7" s="26">
        <f aca="true" t="shared" si="1" ref="C7:H7">SUM(C3:C6)</f>
        <v>257339923</v>
      </c>
      <c r="D7" s="26">
        <f t="shared" si="1"/>
        <v>376333445</v>
      </c>
      <c r="E7" s="26">
        <f t="shared" si="1"/>
        <v>2554172951</v>
      </c>
      <c r="F7" s="26">
        <f t="shared" si="1"/>
        <v>5435365401</v>
      </c>
      <c r="G7" s="26">
        <f t="shared" si="1"/>
        <v>3935476326</v>
      </c>
      <c r="H7" s="27">
        <f t="shared" si="1"/>
        <v>1499889075</v>
      </c>
    </row>
    <row r="8" spans="1:8" s="20" customFormat="1" ht="12">
      <c r="A8" s="21"/>
      <c r="B8" s="22" t="s">
        <v>7</v>
      </c>
      <c r="C8" s="23">
        <v>65244942</v>
      </c>
      <c r="D8" s="23">
        <v>94389794</v>
      </c>
      <c r="E8" s="23">
        <v>681460826</v>
      </c>
      <c r="F8" s="23">
        <v>1458016077</v>
      </c>
      <c r="G8" s="23">
        <v>1056769885</v>
      </c>
      <c r="H8" s="24">
        <f t="shared" si="0"/>
        <v>401246192</v>
      </c>
    </row>
    <row r="9" spans="1:8" s="20" customFormat="1" ht="12">
      <c r="A9" s="21"/>
      <c r="B9" s="22" t="s">
        <v>8</v>
      </c>
      <c r="C9" s="23">
        <v>135887676</v>
      </c>
      <c r="D9" s="23">
        <v>197282827</v>
      </c>
      <c r="E9" s="23">
        <v>1394271536</v>
      </c>
      <c r="F9" s="23">
        <v>3023218955</v>
      </c>
      <c r="G9" s="23">
        <v>2196408321</v>
      </c>
      <c r="H9" s="24">
        <f t="shared" si="0"/>
        <v>826810634</v>
      </c>
    </row>
    <row r="10" spans="1:8" s="20" customFormat="1" ht="12.75" thickBot="1">
      <c r="A10" s="28"/>
      <c r="B10" s="29" t="s">
        <v>9</v>
      </c>
      <c r="C10" s="30">
        <v>200037080</v>
      </c>
      <c r="D10" s="30">
        <v>287482870</v>
      </c>
      <c r="E10" s="30">
        <v>2097267538</v>
      </c>
      <c r="F10" s="30">
        <v>4551746831</v>
      </c>
      <c r="G10" s="30">
        <v>3303017693</v>
      </c>
      <c r="H10" s="31">
        <f t="shared" si="0"/>
        <v>1248729138</v>
      </c>
    </row>
    <row r="11" spans="1:8" s="20" customFormat="1" ht="12">
      <c r="A11" s="16" t="s">
        <v>10</v>
      </c>
      <c r="B11" s="22" t="s">
        <v>3</v>
      </c>
      <c r="C11" s="23">
        <v>1459479</v>
      </c>
      <c r="D11" s="23">
        <v>2830823</v>
      </c>
      <c r="E11" s="23">
        <v>7366038</v>
      </c>
      <c r="F11" s="23">
        <v>18202567</v>
      </c>
      <c r="G11" s="23">
        <v>13488682</v>
      </c>
      <c r="H11" s="24">
        <f t="shared" si="0"/>
        <v>4713885</v>
      </c>
    </row>
    <row r="12" spans="1:8" s="20" customFormat="1" ht="12">
      <c r="A12" s="21"/>
      <c r="B12" s="22" t="s">
        <v>4</v>
      </c>
      <c r="C12" s="23">
        <v>1487956</v>
      </c>
      <c r="D12" s="23">
        <v>2959839</v>
      </c>
      <c r="E12" s="23">
        <v>7601241</v>
      </c>
      <c r="F12" s="23">
        <v>18890191</v>
      </c>
      <c r="G12" s="23">
        <v>13988199</v>
      </c>
      <c r="H12" s="24">
        <f t="shared" si="0"/>
        <v>4901992</v>
      </c>
    </row>
    <row r="13" spans="1:8" s="20" customFormat="1" ht="12">
      <c r="A13" s="21"/>
      <c r="B13" s="22" t="s">
        <v>5</v>
      </c>
      <c r="C13" s="23">
        <v>1176994</v>
      </c>
      <c r="D13" s="23">
        <v>2069347</v>
      </c>
      <c r="E13" s="23">
        <v>5308413</v>
      </c>
      <c r="F13" s="23">
        <v>12740907</v>
      </c>
      <c r="G13" s="23">
        <v>9351375</v>
      </c>
      <c r="H13" s="24">
        <f t="shared" si="0"/>
        <v>3389532</v>
      </c>
    </row>
    <row r="14" spans="1:8" s="20" customFormat="1" ht="12">
      <c r="A14" s="21"/>
      <c r="B14" s="22" t="s">
        <v>6</v>
      </c>
      <c r="C14" s="23">
        <v>1407371</v>
      </c>
      <c r="D14" s="23">
        <v>2662813</v>
      </c>
      <c r="E14" s="23">
        <v>6972362</v>
      </c>
      <c r="F14" s="23">
        <v>16474181</v>
      </c>
      <c r="G14" s="23">
        <v>12125572</v>
      </c>
      <c r="H14" s="24">
        <f t="shared" si="0"/>
        <v>4348609</v>
      </c>
    </row>
    <row r="15" spans="1:8" s="20" customFormat="1" ht="12">
      <c r="A15" s="21"/>
      <c r="B15" s="32" t="s">
        <v>17</v>
      </c>
      <c r="C15" s="26">
        <f aca="true" t="shared" si="2" ref="C15:H15">SUM(C11:C14)</f>
        <v>5531800</v>
      </c>
      <c r="D15" s="26">
        <f t="shared" si="2"/>
        <v>10522822</v>
      </c>
      <c r="E15" s="26">
        <f t="shared" si="2"/>
        <v>27248054</v>
      </c>
      <c r="F15" s="26">
        <f t="shared" si="2"/>
        <v>66307846</v>
      </c>
      <c r="G15" s="26">
        <f t="shared" si="2"/>
        <v>48953828</v>
      </c>
      <c r="H15" s="27">
        <f t="shared" si="2"/>
        <v>17354018</v>
      </c>
    </row>
    <row r="16" spans="1:8" s="20" customFormat="1" ht="12">
      <c r="A16" s="21"/>
      <c r="B16" s="22" t="s">
        <v>7</v>
      </c>
      <c r="C16" s="23">
        <v>1376641</v>
      </c>
      <c r="D16" s="23">
        <v>2628756</v>
      </c>
      <c r="E16" s="23">
        <v>7053432</v>
      </c>
      <c r="F16" s="23">
        <v>17219371</v>
      </c>
      <c r="G16" s="23">
        <v>12797166</v>
      </c>
      <c r="H16" s="24">
        <f t="shared" si="0"/>
        <v>4422205</v>
      </c>
    </row>
    <row r="17" spans="1:8" s="20" customFormat="1" ht="12">
      <c r="A17" s="21"/>
      <c r="B17" s="22" t="s">
        <v>8</v>
      </c>
      <c r="C17" s="23">
        <v>2788340</v>
      </c>
      <c r="D17" s="23">
        <v>5369748</v>
      </c>
      <c r="E17" s="23">
        <v>14326290</v>
      </c>
      <c r="F17" s="23">
        <v>35235655</v>
      </c>
      <c r="G17" s="23">
        <v>26225197</v>
      </c>
      <c r="H17" s="24">
        <f t="shared" si="0"/>
        <v>9010458</v>
      </c>
    </row>
    <row r="18" spans="1:8" s="20" customFormat="1" ht="12.75" thickBot="1">
      <c r="A18" s="28"/>
      <c r="B18" s="29" t="s">
        <v>9</v>
      </c>
      <c r="C18" s="30">
        <v>4087677</v>
      </c>
      <c r="D18" s="30">
        <v>7748735</v>
      </c>
      <c r="E18" s="30">
        <v>20623075</v>
      </c>
      <c r="F18" s="30">
        <v>50764182</v>
      </c>
      <c r="G18" s="30">
        <v>37779132</v>
      </c>
      <c r="H18" s="31">
        <f t="shared" si="0"/>
        <v>12985050</v>
      </c>
    </row>
    <row r="19" spans="1:8" s="20" customFormat="1" ht="12">
      <c r="A19" s="33" t="s">
        <v>30</v>
      </c>
      <c r="B19" s="22" t="s">
        <v>3</v>
      </c>
      <c r="C19" s="23">
        <v>6897893</v>
      </c>
      <c r="D19" s="23">
        <v>12247427</v>
      </c>
      <c r="E19" s="23">
        <v>32455820</v>
      </c>
      <c r="F19" s="23">
        <v>93466064</v>
      </c>
      <c r="G19" s="23">
        <v>70708314</v>
      </c>
      <c r="H19" s="24">
        <f t="shared" si="0"/>
        <v>22757750</v>
      </c>
    </row>
    <row r="20" spans="1:8" s="20" customFormat="1" ht="12">
      <c r="A20" s="21"/>
      <c r="B20" s="22" t="s">
        <v>4</v>
      </c>
      <c r="C20" s="23">
        <v>7860607</v>
      </c>
      <c r="D20" s="23">
        <v>14537102</v>
      </c>
      <c r="E20" s="23">
        <v>37665577</v>
      </c>
      <c r="F20" s="23">
        <v>111024632</v>
      </c>
      <c r="G20" s="23">
        <v>84158118</v>
      </c>
      <c r="H20" s="24">
        <f t="shared" si="0"/>
        <v>26866514</v>
      </c>
    </row>
    <row r="21" spans="1:8" s="20" customFormat="1" ht="12">
      <c r="A21" s="21"/>
      <c r="B21" s="22" t="s">
        <v>5</v>
      </c>
      <c r="C21" s="23">
        <v>6483597</v>
      </c>
      <c r="D21" s="23">
        <v>10914816</v>
      </c>
      <c r="E21" s="23">
        <v>28260730</v>
      </c>
      <c r="F21" s="23">
        <v>80959445</v>
      </c>
      <c r="G21" s="23">
        <v>61015916</v>
      </c>
      <c r="H21" s="24">
        <f t="shared" si="0"/>
        <v>19943529</v>
      </c>
    </row>
    <row r="22" spans="1:8" s="20" customFormat="1" ht="12">
      <c r="A22" s="21"/>
      <c r="B22" s="22" t="s">
        <v>6</v>
      </c>
      <c r="C22" s="23">
        <v>7493228</v>
      </c>
      <c r="D22" s="23">
        <v>13629695</v>
      </c>
      <c r="E22" s="23">
        <v>36595439</v>
      </c>
      <c r="F22" s="23">
        <v>104380053</v>
      </c>
      <c r="G22" s="23">
        <v>78911313</v>
      </c>
      <c r="H22" s="24">
        <f t="shared" si="0"/>
        <v>25468740</v>
      </c>
    </row>
    <row r="23" spans="1:8" s="20" customFormat="1" ht="12">
      <c r="A23" s="21"/>
      <c r="B23" s="32" t="s">
        <v>17</v>
      </c>
      <c r="C23" s="26">
        <f aca="true" t="shared" si="3" ref="C23:H23">SUM(C19:C22)</f>
        <v>28735325</v>
      </c>
      <c r="D23" s="26">
        <f t="shared" si="3"/>
        <v>51329040</v>
      </c>
      <c r="E23" s="26">
        <f t="shared" si="3"/>
        <v>134977566</v>
      </c>
      <c r="F23" s="26">
        <f t="shared" si="3"/>
        <v>389830194</v>
      </c>
      <c r="G23" s="26">
        <f t="shared" si="3"/>
        <v>294793661</v>
      </c>
      <c r="H23" s="27">
        <f t="shared" si="3"/>
        <v>95036533</v>
      </c>
    </row>
    <row r="24" spans="1:8" s="20" customFormat="1" ht="12">
      <c r="A24" s="21"/>
      <c r="B24" s="22" t="s">
        <v>7</v>
      </c>
      <c r="C24" s="23">
        <v>6760087</v>
      </c>
      <c r="D24" s="23">
        <v>12072393</v>
      </c>
      <c r="E24" s="23">
        <v>33294093</v>
      </c>
      <c r="F24" s="23">
        <v>96199460</v>
      </c>
      <c r="G24" s="23">
        <v>72879219</v>
      </c>
      <c r="H24" s="24">
        <f t="shared" si="0"/>
        <v>23320241</v>
      </c>
    </row>
    <row r="25" spans="1:8" s="20" customFormat="1" ht="12">
      <c r="A25" s="21"/>
      <c r="B25" s="22" t="s">
        <v>8</v>
      </c>
      <c r="C25" s="23">
        <v>14502531</v>
      </c>
      <c r="D25" s="23">
        <v>26372158</v>
      </c>
      <c r="E25" s="23">
        <v>71533514</v>
      </c>
      <c r="F25" s="23">
        <v>210522170</v>
      </c>
      <c r="G25" s="23">
        <v>159959054</v>
      </c>
      <c r="H25" s="24">
        <f t="shared" si="0"/>
        <v>50563116</v>
      </c>
    </row>
    <row r="26" spans="1:8" s="20" customFormat="1" ht="12.75" thickBot="1">
      <c r="A26" s="28"/>
      <c r="B26" s="29" t="s">
        <v>9</v>
      </c>
      <c r="C26" s="30">
        <v>20914033</v>
      </c>
      <c r="D26" s="30">
        <v>37218834</v>
      </c>
      <c r="E26" s="30">
        <v>100655515</v>
      </c>
      <c r="F26" s="30">
        <v>296287397</v>
      </c>
      <c r="G26" s="30">
        <v>225120640</v>
      </c>
      <c r="H26" s="31">
        <f t="shared" si="0"/>
        <v>71166757</v>
      </c>
    </row>
    <row r="27" spans="1:8" s="20" customFormat="1" ht="12">
      <c r="A27" s="33" t="s">
        <v>29</v>
      </c>
      <c r="B27" s="22" t="s">
        <v>3</v>
      </c>
      <c r="C27" s="23">
        <v>5135531</v>
      </c>
      <c r="D27" s="23">
        <v>8011795</v>
      </c>
      <c r="E27" s="23">
        <v>21792458</v>
      </c>
      <c r="F27" s="23">
        <v>64899628</v>
      </c>
      <c r="G27" s="23">
        <v>48730781</v>
      </c>
      <c r="H27" s="24">
        <f t="shared" si="0"/>
        <v>16168847</v>
      </c>
    </row>
    <row r="28" spans="1:8" s="20" customFormat="1" ht="12">
      <c r="A28" s="21"/>
      <c r="B28" s="22" t="s">
        <v>4</v>
      </c>
      <c r="C28" s="23">
        <v>5244211</v>
      </c>
      <c r="D28" s="23">
        <v>8101629</v>
      </c>
      <c r="E28" s="23">
        <v>21765725</v>
      </c>
      <c r="F28" s="23">
        <v>65577937</v>
      </c>
      <c r="G28" s="23">
        <v>49371761</v>
      </c>
      <c r="H28" s="24">
        <f t="shared" si="0"/>
        <v>16206176</v>
      </c>
    </row>
    <row r="29" spans="1:8" s="20" customFormat="1" ht="12">
      <c r="A29" s="21"/>
      <c r="B29" s="22" t="s">
        <v>5</v>
      </c>
      <c r="C29" s="23">
        <v>4642379</v>
      </c>
      <c r="D29" s="23">
        <v>6931053</v>
      </c>
      <c r="E29" s="23">
        <v>18836713</v>
      </c>
      <c r="F29" s="23">
        <v>55865628</v>
      </c>
      <c r="G29" s="23">
        <v>41814476</v>
      </c>
      <c r="H29" s="24">
        <f t="shared" si="0"/>
        <v>14051152</v>
      </c>
    </row>
    <row r="30" spans="1:8" s="20" customFormat="1" ht="12">
      <c r="A30" s="21"/>
      <c r="B30" s="22" t="s">
        <v>6</v>
      </c>
      <c r="C30" s="23">
        <v>5925440</v>
      </c>
      <c r="D30" s="23">
        <v>9437766</v>
      </c>
      <c r="E30" s="23">
        <v>26007428</v>
      </c>
      <c r="F30" s="23">
        <v>77609761</v>
      </c>
      <c r="G30" s="23">
        <v>58326592</v>
      </c>
      <c r="H30" s="24">
        <f t="shared" si="0"/>
        <v>19283169</v>
      </c>
    </row>
    <row r="31" spans="1:8" s="20" customFormat="1" ht="12">
      <c r="A31" s="21"/>
      <c r="B31" s="32" t="s">
        <v>17</v>
      </c>
      <c r="C31" s="26">
        <f aca="true" t="shared" si="4" ref="C31:H31">SUM(C27:C30)</f>
        <v>20947561</v>
      </c>
      <c r="D31" s="26">
        <f t="shared" si="4"/>
        <v>32482243</v>
      </c>
      <c r="E31" s="26">
        <f t="shared" si="4"/>
        <v>88402324</v>
      </c>
      <c r="F31" s="26">
        <f t="shared" si="4"/>
        <v>263952954</v>
      </c>
      <c r="G31" s="26">
        <f t="shared" si="4"/>
        <v>198243610</v>
      </c>
      <c r="H31" s="27">
        <f t="shared" si="4"/>
        <v>65709344</v>
      </c>
    </row>
    <row r="32" spans="1:8" s="20" customFormat="1" ht="12">
      <c r="A32" s="21"/>
      <c r="B32" s="22" t="s">
        <v>7</v>
      </c>
      <c r="C32" s="23">
        <v>5470684</v>
      </c>
      <c r="D32" s="23">
        <v>8598104</v>
      </c>
      <c r="E32" s="23">
        <v>24309082</v>
      </c>
      <c r="F32" s="23">
        <v>73349507</v>
      </c>
      <c r="G32" s="23">
        <v>55206977</v>
      </c>
      <c r="H32" s="24">
        <f t="shared" si="0"/>
        <v>18142530</v>
      </c>
    </row>
    <row r="33" spans="1:8" s="20" customFormat="1" ht="12">
      <c r="A33" s="21"/>
      <c r="B33" s="22" t="s">
        <v>8</v>
      </c>
      <c r="C33" s="23">
        <v>11528547</v>
      </c>
      <c r="D33" s="23">
        <v>18040719</v>
      </c>
      <c r="E33" s="23">
        <v>49978912</v>
      </c>
      <c r="F33" s="23">
        <v>152940508</v>
      </c>
      <c r="G33" s="23">
        <v>115482443</v>
      </c>
      <c r="H33" s="24">
        <f t="shared" si="0"/>
        <v>37458065</v>
      </c>
    </row>
    <row r="34" spans="1:8" s="20" customFormat="1" ht="12.75" thickBot="1">
      <c r="A34" s="28"/>
      <c r="B34" s="29" t="s">
        <v>9</v>
      </c>
      <c r="C34" s="30">
        <v>15900981</v>
      </c>
      <c r="D34" s="30">
        <v>24290561</v>
      </c>
      <c r="E34" s="30">
        <v>67757238</v>
      </c>
      <c r="F34" s="30">
        <v>206703764</v>
      </c>
      <c r="G34" s="30">
        <v>155946077</v>
      </c>
      <c r="H34" s="31">
        <f t="shared" si="0"/>
        <v>50757687</v>
      </c>
    </row>
    <row r="35" spans="1:8" s="20" customFormat="1" ht="12">
      <c r="A35" s="33" t="s">
        <v>24</v>
      </c>
      <c r="B35" s="22" t="s">
        <v>3</v>
      </c>
      <c r="C35" s="23">
        <v>3993089</v>
      </c>
      <c r="D35" s="23">
        <v>5890702</v>
      </c>
      <c r="E35" s="23">
        <v>63562644</v>
      </c>
      <c r="F35" s="23">
        <v>124491267</v>
      </c>
      <c r="G35" s="23">
        <v>89649465</v>
      </c>
      <c r="H35" s="24">
        <f aca="true" t="shared" si="5" ref="H35:H61">F35-G35</f>
        <v>34841802</v>
      </c>
    </row>
    <row r="36" spans="1:8" s="20" customFormat="1" ht="12">
      <c r="A36" s="21"/>
      <c r="B36" s="22" t="s">
        <v>4</v>
      </c>
      <c r="C36" s="23">
        <v>4138843</v>
      </c>
      <c r="D36" s="23">
        <v>6089415</v>
      </c>
      <c r="E36" s="23">
        <v>67657650</v>
      </c>
      <c r="F36" s="23">
        <v>133401179</v>
      </c>
      <c r="G36" s="23">
        <v>95985134</v>
      </c>
      <c r="H36" s="24">
        <f t="shared" si="5"/>
        <v>37416045</v>
      </c>
    </row>
    <row r="37" spans="1:8" s="20" customFormat="1" ht="12">
      <c r="A37" s="21"/>
      <c r="B37" s="22" t="s">
        <v>5</v>
      </c>
      <c r="C37" s="23">
        <v>3971987</v>
      </c>
      <c r="D37" s="23">
        <v>5735031</v>
      </c>
      <c r="E37" s="23">
        <v>68843572</v>
      </c>
      <c r="F37" s="23">
        <v>136133357</v>
      </c>
      <c r="G37" s="23">
        <v>97576551</v>
      </c>
      <c r="H37" s="24">
        <f t="shared" si="5"/>
        <v>38556806</v>
      </c>
    </row>
    <row r="38" spans="1:8" s="20" customFormat="1" ht="12">
      <c r="A38" s="21"/>
      <c r="B38" s="22" t="s">
        <v>6</v>
      </c>
      <c r="C38" s="23">
        <v>4180575</v>
      </c>
      <c r="D38" s="23">
        <v>6036899</v>
      </c>
      <c r="E38" s="23">
        <v>71747466</v>
      </c>
      <c r="F38" s="23">
        <v>142548804</v>
      </c>
      <c r="G38" s="23">
        <v>102278914</v>
      </c>
      <c r="H38" s="24">
        <f t="shared" si="5"/>
        <v>40269890</v>
      </c>
    </row>
    <row r="39" spans="1:8" s="20" customFormat="1" ht="12">
      <c r="A39" s="21"/>
      <c r="B39" s="32" t="s">
        <v>17</v>
      </c>
      <c r="C39" s="26">
        <f aca="true" t="shared" si="6" ref="C39:H39">SUM(C35:C38)</f>
        <v>16284494</v>
      </c>
      <c r="D39" s="26">
        <f t="shared" si="6"/>
        <v>23752047</v>
      </c>
      <c r="E39" s="26">
        <f t="shared" si="6"/>
        <v>271811332</v>
      </c>
      <c r="F39" s="26">
        <f t="shared" si="6"/>
        <v>536574607</v>
      </c>
      <c r="G39" s="26">
        <f t="shared" si="6"/>
        <v>385490064</v>
      </c>
      <c r="H39" s="27">
        <f t="shared" si="6"/>
        <v>151084543</v>
      </c>
    </row>
    <row r="40" spans="1:8" s="20" customFormat="1" ht="12">
      <c r="A40" s="21"/>
      <c r="B40" s="22" t="s">
        <v>7</v>
      </c>
      <c r="C40" s="23">
        <v>4361945</v>
      </c>
      <c r="D40" s="23">
        <v>6259603</v>
      </c>
      <c r="E40" s="23">
        <v>75295359</v>
      </c>
      <c r="F40" s="23">
        <v>151084088</v>
      </c>
      <c r="G40" s="23">
        <v>108609894</v>
      </c>
      <c r="H40" s="24">
        <f t="shared" si="5"/>
        <v>42474194</v>
      </c>
    </row>
    <row r="41" spans="1:8" s="20" customFormat="1" ht="12">
      <c r="A41" s="21"/>
      <c r="B41" s="22" t="s">
        <v>8</v>
      </c>
      <c r="C41" s="23">
        <v>8989122</v>
      </c>
      <c r="D41" s="23">
        <v>12948040</v>
      </c>
      <c r="E41" s="23">
        <v>154600805</v>
      </c>
      <c r="F41" s="23">
        <v>313219514</v>
      </c>
      <c r="G41" s="23">
        <v>225521617</v>
      </c>
      <c r="H41" s="24">
        <f t="shared" si="5"/>
        <v>87697897</v>
      </c>
    </row>
    <row r="42" spans="1:8" s="20" customFormat="1" ht="12.75" thickBot="1">
      <c r="A42" s="28"/>
      <c r="B42" s="29" t="s">
        <v>9</v>
      </c>
      <c r="C42" s="30">
        <v>13436972</v>
      </c>
      <c r="D42" s="30">
        <v>19267401</v>
      </c>
      <c r="E42" s="30">
        <v>235371391</v>
      </c>
      <c r="F42" s="30">
        <v>479499445</v>
      </c>
      <c r="G42" s="30">
        <v>345059632</v>
      </c>
      <c r="H42" s="31">
        <f t="shared" si="5"/>
        <v>134439813</v>
      </c>
    </row>
    <row r="43" spans="1:8" s="20" customFormat="1" ht="12">
      <c r="A43" s="33" t="s">
        <v>25</v>
      </c>
      <c r="B43" s="22" t="s">
        <v>3</v>
      </c>
      <c r="C43" s="23">
        <v>2618523</v>
      </c>
      <c r="D43" s="23">
        <v>3891491</v>
      </c>
      <c r="E43" s="23">
        <v>42606565</v>
      </c>
      <c r="F43" s="23">
        <v>84153779</v>
      </c>
      <c r="G43" s="23">
        <v>60422441</v>
      </c>
      <c r="H43" s="24">
        <f t="shared" si="5"/>
        <v>23731338</v>
      </c>
    </row>
    <row r="44" spans="1:8" s="20" customFormat="1" ht="12">
      <c r="A44" s="21"/>
      <c r="B44" s="22" t="s">
        <v>4</v>
      </c>
      <c r="C44" s="23">
        <v>2767604</v>
      </c>
      <c r="D44" s="23">
        <v>4122368</v>
      </c>
      <c r="E44" s="23">
        <v>45643541</v>
      </c>
      <c r="F44" s="23">
        <v>90956702</v>
      </c>
      <c r="G44" s="23">
        <v>65269771</v>
      </c>
      <c r="H44" s="24">
        <f t="shared" si="5"/>
        <v>25686931</v>
      </c>
    </row>
    <row r="45" spans="1:8" s="20" customFormat="1" ht="12">
      <c r="A45" s="21"/>
      <c r="B45" s="22" t="s">
        <v>5</v>
      </c>
      <c r="C45" s="23">
        <v>2669584</v>
      </c>
      <c r="D45" s="23">
        <v>3912463</v>
      </c>
      <c r="E45" s="23">
        <v>46546945</v>
      </c>
      <c r="F45" s="23">
        <v>93232038</v>
      </c>
      <c r="G45" s="23">
        <v>66642961</v>
      </c>
      <c r="H45" s="24">
        <f t="shared" si="5"/>
        <v>26589077</v>
      </c>
    </row>
    <row r="46" spans="1:8" s="20" customFormat="1" ht="12">
      <c r="A46" s="21"/>
      <c r="B46" s="22" t="s">
        <v>6</v>
      </c>
      <c r="C46" s="23">
        <v>2785576</v>
      </c>
      <c r="D46" s="23">
        <v>4078132</v>
      </c>
      <c r="E46" s="23">
        <v>48455386</v>
      </c>
      <c r="F46" s="23">
        <v>97386653</v>
      </c>
      <c r="G46" s="23">
        <v>69641332</v>
      </c>
      <c r="H46" s="24">
        <f t="shared" si="5"/>
        <v>27745321</v>
      </c>
    </row>
    <row r="47" spans="1:8" s="20" customFormat="1" ht="12">
      <c r="A47" s="21"/>
      <c r="B47" s="32" t="s">
        <v>17</v>
      </c>
      <c r="C47" s="26">
        <f aca="true" t="shared" si="7" ref="C47:H47">SUM(C43:C46)</f>
        <v>10841287</v>
      </c>
      <c r="D47" s="26">
        <f t="shared" si="7"/>
        <v>16004454</v>
      </c>
      <c r="E47" s="26">
        <f t="shared" si="7"/>
        <v>183252437</v>
      </c>
      <c r="F47" s="26">
        <f t="shared" si="7"/>
        <v>365729172</v>
      </c>
      <c r="G47" s="26">
        <f t="shared" si="7"/>
        <v>261976505</v>
      </c>
      <c r="H47" s="27">
        <f t="shared" si="7"/>
        <v>103752667</v>
      </c>
    </row>
    <row r="48" spans="1:8" s="20" customFormat="1" ht="12">
      <c r="A48" s="21"/>
      <c r="B48" s="22" t="s">
        <v>7</v>
      </c>
      <c r="C48" s="23">
        <v>2883661</v>
      </c>
      <c r="D48" s="23">
        <v>4178586</v>
      </c>
      <c r="E48" s="23">
        <v>50778165</v>
      </c>
      <c r="F48" s="23">
        <v>103036757</v>
      </c>
      <c r="G48" s="23">
        <v>73780555</v>
      </c>
      <c r="H48" s="24">
        <f t="shared" si="5"/>
        <v>29256202</v>
      </c>
    </row>
    <row r="49" spans="1:8" s="20" customFormat="1" ht="12">
      <c r="A49" s="21"/>
      <c r="B49" s="22" t="s">
        <v>8</v>
      </c>
      <c r="C49" s="23">
        <v>6006346</v>
      </c>
      <c r="D49" s="23">
        <v>8759856</v>
      </c>
      <c r="E49" s="23">
        <v>104935512</v>
      </c>
      <c r="F49" s="23">
        <v>215439547</v>
      </c>
      <c r="G49" s="23">
        <v>154550445</v>
      </c>
      <c r="H49" s="24">
        <f t="shared" si="5"/>
        <v>60889102</v>
      </c>
    </row>
    <row r="50" spans="1:8" s="20" customFormat="1" ht="12.75" thickBot="1">
      <c r="A50" s="28"/>
      <c r="B50" s="29" t="s">
        <v>9</v>
      </c>
      <c r="C50" s="30">
        <v>9023147</v>
      </c>
      <c r="D50" s="30">
        <v>13117081</v>
      </c>
      <c r="E50" s="30">
        <v>160165183</v>
      </c>
      <c r="F50" s="30">
        <v>331072912</v>
      </c>
      <c r="G50" s="30">
        <v>237405365</v>
      </c>
      <c r="H50" s="31">
        <f t="shared" si="5"/>
        <v>93667547</v>
      </c>
    </row>
    <row r="51" spans="1:8" s="20" customFormat="1" ht="12">
      <c r="A51" s="33" t="s">
        <v>26</v>
      </c>
      <c r="B51" s="22" t="s">
        <v>3</v>
      </c>
      <c r="C51" s="23">
        <v>1522505</v>
      </c>
      <c r="D51" s="23">
        <v>2277200</v>
      </c>
      <c r="E51" s="23">
        <v>25193756</v>
      </c>
      <c r="F51" s="23">
        <v>50036801</v>
      </c>
      <c r="G51" s="23">
        <v>35985623</v>
      </c>
      <c r="H51" s="24">
        <f t="shared" si="5"/>
        <v>14051178</v>
      </c>
    </row>
    <row r="52" spans="1:8" s="20" customFormat="1" ht="12">
      <c r="A52" s="21"/>
      <c r="B52" s="22" t="s">
        <v>4</v>
      </c>
      <c r="C52" s="23">
        <v>1624734</v>
      </c>
      <c r="D52" s="23">
        <v>2442544</v>
      </c>
      <c r="E52" s="23">
        <v>27062984</v>
      </c>
      <c r="F52" s="23">
        <v>54236399</v>
      </c>
      <c r="G52" s="23">
        <v>38998097</v>
      </c>
      <c r="H52" s="24">
        <f t="shared" si="5"/>
        <v>15238302</v>
      </c>
    </row>
    <row r="53" spans="1:8" s="20" customFormat="1" ht="12">
      <c r="A53" s="21"/>
      <c r="B53" s="22" t="s">
        <v>5</v>
      </c>
      <c r="C53" s="23">
        <v>1557081</v>
      </c>
      <c r="D53" s="23">
        <v>2304975</v>
      </c>
      <c r="E53" s="23">
        <v>27361826</v>
      </c>
      <c r="F53" s="23">
        <v>55181820</v>
      </c>
      <c r="G53" s="23">
        <v>39523620</v>
      </c>
      <c r="H53" s="24">
        <f t="shared" si="5"/>
        <v>15658200</v>
      </c>
    </row>
    <row r="54" spans="1:8" s="20" customFormat="1" ht="12">
      <c r="A54" s="21"/>
      <c r="B54" s="22" t="s">
        <v>6</v>
      </c>
      <c r="C54" s="23">
        <v>1632584</v>
      </c>
      <c r="D54" s="23">
        <v>2411344</v>
      </c>
      <c r="E54" s="23">
        <v>28817471</v>
      </c>
      <c r="F54" s="23">
        <v>58202155</v>
      </c>
      <c r="G54" s="23">
        <v>41692890</v>
      </c>
      <c r="H54" s="24">
        <f t="shared" si="5"/>
        <v>16509265</v>
      </c>
    </row>
    <row r="55" spans="1:8" s="20" customFormat="1" ht="12">
      <c r="A55" s="21"/>
      <c r="B55" s="32" t="s">
        <v>17</v>
      </c>
      <c r="C55" s="26">
        <f aca="true" t="shared" si="8" ref="C55:H55">SUM(C51:C54)</f>
        <v>6336904</v>
      </c>
      <c r="D55" s="26">
        <f t="shared" si="8"/>
        <v>9436063</v>
      </c>
      <c r="E55" s="26">
        <f t="shared" si="8"/>
        <v>108436037</v>
      </c>
      <c r="F55" s="26">
        <f t="shared" si="8"/>
        <v>217657175</v>
      </c>
      <c r="G55" s="26">
        <f t="shared" si="8"/>
        <v>156200230</v>
      </c>
      <c r="H55" s="27">
        <f t="shared" si="8"/>
        <v>61456945</v>
      </c>
    </row>
    <row r="56" spans="1:8" s="20" customFormat="1" ht="12">
      <c r="A56" s="21"/>
      <c r="B56" s="22" t="s">
        <v>7</v>
      </c>
      <c r="C56" s="23">
        <v>1680404</v>
      </c>
      <c r="D56" s="23">
        <v>2447089</v>
      </c>
      <c r="E56" s="23">
        <v>30282533</v>
      </c>
      <c r="F56" s="23">
        <v>61809118</v>
      </c>
      <c r="G56" s="23">
        <v>44292316</v>
      </c>
      <c r="H56" s="24">
        <f t="shared" si="5"/>
        <v>17516802</v>
      </c>
    </row>
    <row r="57" spans="1:8" s="20" customFormat="1" ht="12">
      <c r="A57" s="21"/>
      <c r="B57" s="22" t="s">
        <v>8</v>
      </c>
      <c r="C57" s="23">
        <v>3530271</v>
      </c>
      <c r="D57" s="23">
        <v>5181263</v>
      </c>
      <c r="E57" s="23">
        <v>62932425</v>
      </c>
      <c r="F57" s="23">
        <v>129922129</v>
      </c>
      <c r="G57" s="23">
        <v>93263727</v>
      </c>
      <c r="H57" s="24">
        <f t="shared" si="5"/>
        <v>36658402</v>
      </c>
    </row>
    <row r="58" spans="1:8" s="20" customFormat="1" ht="12.75" thickBot="1">
      <c r="A58" s="28"/>
      <c r="B58" s="29" t="s">
        <v>9</v>
      </c>
      <c r="C58" s="30">
        <v>5339036</v>
      </c>
      <c r="D58" s="30">
        <v>7820416</v>
      </c>
      <c r="E58" s="30">
        <v>96476179</v>
      </c>
      <c r="F58" s="30">
        <v>200551878</v>
      </c>
      <c r="G58" s="30">
        <v>143904662</v>
      </c>
      <c r="H58" s="31">
        <f t="shared" si="5"/>
        <v>56647216</v>
      </c>
    </row>
    <row r="59" spans="1:8" s="20" customFormat="1" ht="12">
      <c r="A59" s="33" t="s">
        <v>27</v>
      </c>
      <c r="B59" s="22" t="s">
        <v>3</v>
      </c>
      <c r="C59" s="23">
        <v>718591</v>
      </c>
      <c r="D59" s="23">
        <v>1064150</v>
      </c>
      <c r="E59" s="23">
        <v>11864454</v>
      </c>
      <c r="F59" s="23">
        <v>23112226</v>
      </c>
      <c r="G59" s="23">
        <v>16655802</v>
      </c>
      <c r="H59" s="24">
        <f t="shared" si="5"/>
        <v>6456424</v>
      </c>
    </row>
    <row r="60" spans="1:8" s="20" customFormat="1" ht="12">
      <c r="A60" s="21"/>
      <c r="B60" s="22" t="s">
        <v>4</v>
      </c>
      <c r="C60" s="23">
        <v>805113</v>
      </c>
      <c r="D60" s="23">
        <v>1203984</v>
      </c>
      <c r="E60" s="23">
        <v>13335291</v>
      </c>
      <c r="F60" s="23">
        <v>26218254</v>
      </c>
      <c r="G60" s="23">
        <v>18900632</v>
      </c>
      <c r="H60" s="24">
        <f t="shared" si="5"/>
        <v>7317622</v>
      </c>
    </row>
    <row r="61" spans="1:8" s="20" customFormat="1" ht="12">
      <c r="A61" s="21"/>
      <c r="B61" s="22" t="s">
        <v>5</v>
      </c>
      <c r="C61" s="23">
        <v>801899</v>
      </c>
      <c r="D61" s="23">
        <v>1182747</v>
      </c>
      <c r="E61" s="23">
        <v>13955699</v>
      </c>
      <c r="F61" s="23">
        <v>27560983</v>
      </c>
      <c r="G61" s="23">
        <v>19809929</v>
      </c>
      <c r="H61" s="24">
        <f t="shared" si="5"/>
        <v>7751054</v>
      </c>
    </row>
    <row r="62" spans="1:8" s="20" customFormat="1" ht="12">
      <c r="A62" s="21"/>
      <c r="B62" s="22" t="s">
        <v>6</v>
      </c>
      <c r="C62" s="23">
        <v>824561</v>
      </c>
      <c r="D62" s="23">
        <v>1213102</v>
      </c>
      <c r="E62" s="23">
        <v>14486030</v>
      </c>
      <c r="F62" s="23">
        <v>28663289</v>
      </c>
      <c r="G62" s="23">
        <v>20596513</v>
      </c>
      <c r="H62" s="24">
        <f aca="true" t="shared" si="9" ref="H62:H74">F62-G62</f>
        <v>8066776</v>
      </c>
    </row>
    <row r="63" spans="1:8" s="20" customFormat="1" ht="12">
      <c r="A63" s="21"/>
      <c r="B63" s="32" t="s">
        <v>17</v>
      </c>
      <c r="C63" s="26">
        <f aca="true" t="shared" si="10" ref="C63:H63">SUM(C59:C62)</f>
        <v>3150164</v>
      </c>
      <c r="D63" s="26">
        <f t="shared" si="10"/>
        <v>4663983</v>
      </c>
      <c r="E63" s="26">
        <f t="shared" si="10"/>
        <v>53641474</v>
      </c>
      <c r="F63" s="26">
        <f t="shared" si="10"/>
        <v>105554752</v>
      </c>
      <c r="G63" s="26">
        <f t="shared" si="10"/>
        <v>75962876</v>
      </c>
      <c r="H63" s="27">
        <f t="shared" si="10"/>
        <v>29591876</v>
      </c>
    </row>
    <row r="64" spans="1:8" s="20" customFormat="1" ht="12">
      <c r="A64" s="21"/>
      <c r="B64" s="22" t="s">
        <v>7</v>
      </c>
      <c r="C64" s="23">
        <v>832032</v>
      </c>
      <c r="D64" s="23">
        <v>1203933</v>
      </c>
      <c r="E64" s="23">
        <v>15033465</v>
      </c>
      <c r="F64" s="23">
        <v>30055029</v>
      </c>
      <c r="G64" s="23">
        <v>21589645</v>
      </c>
      <c r="H64" s="24">
        <f t="shared" si="9"/>
        <v>8465384</v>
      </c>
    </row>
    <row r="65" spans="1:8" s="20" customFormat="1" ht="12">
      <c r="A65" s="21"/>
      <c r="B65" s="22" t="s">
        <v>8</v>
      </c>
      <c r="C65" s="23">
        <v>1752691</v>
      </c>
      <c r="D65" s="23">
        <v>2561059</v>
      </c>
      <c r="E65" s="23">
        <v>31336609</v>
      </c>
      <c r="F65" s="23">
        <v>63332570</v>
      </c>
      <c r="G65" s="23">
        <v>45575418</v>
      </c>
      <c r="H65" s="24">
        <f t="shared" si="9"/>
        <v>17757152</v>
      </c>
    </row>
    <row r="66" spans="1:8" s="20" customFormat="1" ht="12.75" thickBot="1">
      <c r="A66" s="28"/>
      <c r="B66" s="29" t="s">
        <v>9</v>
      </c>
      <c r="C66" s="30">
        <v>2651516</v>
      </c>
      <c r="D66" s="30">
        <v>3871893</v>
      </c>
      <c r="E66" s="30">
        <v>47976340</v>
      </c>
      <c r="F66" s="30">
        <v>97668279</v>
      </c>
      <c r="G66" s="30">
        <v>70272330</v>
      </c>
      <c r="H66" s="31">
        <f t="shared" si="9"/>
        <v>27395949</v>
      </c>
    </row>
    <row r="67" spans="1:8" s="20" customFormat="1" ht="12">
      <c r="A67" s="33" t="s">
        <v>28</v>
      </c>
      <c r="B67" s="22" t="s">
        <v>3</v>
      </c>
      <c r="C67" s="23">
        <v>261420</v>
      </c>
      <c r="D67" s="23">
        <v>376362</v>
      </c>
      <c r="E67" s="23">
        <v>4242915</v>
      </c>
      <c r="F67" s="23">
        <v>7974607</v>
      </c>
      <c r="G67" s="23">
        <v>5747285</v>
      </c>
      <c r="H67" s="24">
        <f t="shared" si="9"/>
        <v>2227322</v>
      </c>
    </row>
    <row r="68" spans="1:8" s="20" customFormat="1" ht="12">
      <c r="A68" s="21"/>
      <c r="B68" s="22" t="s">
        <v>4</v>
      </c>
      <c r="C68" s="23">
        <v>280634</v>
      </c>
      <c r="D68" s="23">
        <v>405449</v>
      </c>
      <c r="E68" s="23">
        <v>4645646</v>
      </c>
      <c r="F68" s="23">
        <v>8773273</v>
      </c>
      <c r="G68" s="23">
        <v>6323704</v>
      </c>
      <c r="H68" s="24">
        <f t="shared" si="9"/>
        <v>2449569</v>
      </c>
    </row>
    <row r="69" spans="1:8" s="20" customFormat="1" ht="12">
      <c r="A69" s="21"/>
      <c r="B69" s="22" t="s">
        <v>5</v>
      </c>
      <c r="C69" s="23">
        <v>278224</v>
      </c>
      <c r="D69" s="23">
        <v>399845</v>
      </c>
      <c r="E69" s="23">
        <v>4789359</v>
      </c>
      <c r="F69" s="23">
        <v>9110415</v>
      </c>
      <c r="G69" s="23">
        <v>6550879</v>
      </c>
      <c r="H69" s="24">
        <f t="shared" si="9"/>
        <v>2559536</v>
      </c>
    </row>
    <row r="70" spans="1:8" s="20" customFormat="1" ht="12">
      <c r="A70" s="21"/>
      <c r="B70" s="22" t="s">
        <v>6</v>
      </c>
      <c r="C70" s="23">
        <v>289779</v>
      </c>
      <c r="D70" s="23">
        <v>414071</v>
      </c>
      <c r="E70" s="23">
        <v>5039160</v>
      </c>
      <c r="F70" s="23">
        <v>9582650</v>
      </c>
      <c r="G70" s="23">
        <v>6888983</v>
      </c>
      <c r="H70" s="24">
        <f t="shared" si="9"/>
        <v>2693667</v>
      </c>
    </row>
    <row r="71" spans="1:8" s="20" customFormat="1" ht="12">
      <c r="A71" s="21"/>
      <c r="B71" s="32" t="s">
        <v>17</v>
      </c>
      <c r="C71" s="26">
        <f aca="true" t="shared" si="11" ref="C71:H71">SUM(C67:C70)</f>
        <v>1110057</v>
      </c>
      <c r="D71" s="26">
        <f t="shared" si="11"/>
        <v>1595727</v>
      </c>
      <c r="E71" s="26">
        <f t="shared" si="11"/>
        <v>18717080</v>
      </c>
      <c r="F71" s="26">
        <f t="shared" si="11"/>
        <v>35440945</v>
      </c>
      <c r="G71" s="26">
        <f t="shared" si="11"/>
        <v>25510851</v>
      </c>
      <c r="H71" s="27">
        <f t="shared" si="11"/>
        <v>9930094</v>
      </c>
    </row>
    <row r="72" spans="1:8" s="20" customFormat="1" ht="12">
      <c r="A72" s="21"/>
      <c r="B72" s="22" t="s">
        <v>7</v>
      </c>
      <c r="C72" s="23">
        <v>293277</v>
      </c>
      <c r="D72" s="23">
        <v>413029</v>
      </c>
      <c r="E72" s="23">
        <v>5286647</v>
      </c>
      <c r="F72" s="23">
        <v>10131579</v>
      </c>
      <c r="G72" s="23">
        <v>7277597</v>
      </c>
      <c r="H72" s="24">
        <f t="shared" si="9"/>
        <v>2853982</v>
      </c>
    </row>
    <row r="73" spans="1:8" s="20" customFormat="1" ht="12">
      <c r="A73" s="21"/>
      <c r="B73" s="22" t="s">
        <v>8</v>
      </c>
      <c r="C73" s="23">
        <v>620501</v>
      </c>
      <c r="D73" s="23">
        <v>881355</v>
      </c>
      <c r="E73" s="23">
        <v>11091093</v>
      </c>
      <c r="F73" s="23">
        <v>21455542</v>
      </c>
      <c r="G73" s="23">
        <v>15436873</v>
      </c>
      <c r="H73" s="24">
        <f t="shared" si="9"/>
        <v>6018669</v>
      </c>
    </row>
    <row r="74" spans="1:8" s="20" customFormat="1" ht="12.75" thickBot="1">
      <c r="A74" s="28"/>
      <c r="B74" s="29" t="s">
        <v>9</v>
      </c>
      <c r="C74" s="30">
        <v>945224</v>
      </c>
      <c r="D74" s="30">
        <v>1341991</v>
      </c>
      <c r="E74" s="30">
        <v>17047527</v>
      </c>
      <c r="F74" s="30">
        <v>33209494</v>
      </c>
      <c r="G74" s="30">
        <v>23888729</v>
      </c>
      <c r="H74" s="31">
        <f t="shared" si="9"/>
        <v>9320765</v>
      </c>
    </row>
    <row r="78" spans="3:8" ht="18.75" customHeight="1">
      <c r="C78" s="5"/>
      <c r="D78" s="6"/>
      <c r="E78" s="35" t="s">
        <v>32</v>
      </c>
      <c r="F78" s="35" t="s">
        <v>33</v>
      </c>
      <c r="G78" s="35" t="s">
        <v>34</v>
      </c>
      <c r="H78" s="1"/>
    </row>
    <row r="79" spans="3:8" ht="17.25" customHeight="1">
      <c r="C79" s="9" t="s">
        <v>18</v>
      </c>
      <c r="D79" s="6" t="s">
        <v>19</v>
      </c>
      <c r="E79" s="7">
        <v>17354018</v>
      </c>
      <c r="F79" s="8"/>
      <c r="G79" s="8">
        <f>E79+E80+E81+E82</f>
        <v>533916020</v>
      </c>
      <c r="H79" s="1"/>
    </row>
    <row r="80" spans="3:8" ht="17.25" customHeight="1">
      <c r="C80" s="9"/>
      <c r="D80" s="6" t="s">
        <v>20</v>
      </c>
      <c r="E80" s="7">
        <v>95036533</v>
      </c>
      <c r="F80" s="8"/>
      <c r="G80" s="8"/>
      <c r="H80" s="1"/>
    </row>
    <row r="81" spans="3:8" ht="17.25" customHeight="1">
      <c r="C81" s="9"/>
      <c r="D81" s="6" t="s">
        <v>21</v>
      </c>
      <c r="E81" s="7">
        <v>65709344</v>
      </c>
      <c r="F81" s="8"/>
      <c r="G81" s="8"/>
      <c r="H81" s="1"/>
    </row>
    <row r="82" spans="3:8" ht="17.25" customHeight="1">
      <c r="C82" s="9"/>
      <c r="D82" s="6" t="s">
        <v>22</v>
      </c>
      <c r="E82" s="7">
        <f>H39+H47+H55+H63+H71</f>
        <v>355816125</v>
      </c>
      <c r="F82" s="8"/>
      <c r="G82" s="8"/>
      <c r="H82" s="1"/>
    </row>
    <row r="83" spans="3:8" ht="17.25" customHeight="1">
      <c r="C83" s="10" t="s">
        <v>23</v>
      </c>
      <c r="D83" s="6" t="s">
        <v>19</v>
      </c>
      <c r="E83" s="7">
        <v>12985050</v>
      </c>
      <c r="F83" s="8">
        <f>E83+E84+E85+E86</f>
        <v>456380784</v>
      </c>
      <c r="G83" s="8">
        <f>F83*4/3</f>
        <v>608507712</v>
      </c>
      <c r="H83" s="1"/>
    </row>
    <row r="84" spans="3:8" ht="17.25" customHeight="1">
      <c r="C84" s="9"/>
      <c r="D84" s="6" t="s">
        <v>20</v>
      </c>
      <c r="E84" s="7">
        <v>71166757</v>
      </c>
      <c r="F84" s="8"/>
      <c r="G84" s="8"/>
      <c r="H84" s="1"/>
    </row>
    <row r="85" spans="3:8" ht="17.25" customHeight="1">
      <c r="C85" s="9"/>
      <c r="D85" s="6" t="s">
        <v>21</v>
      </c>
      <c r="E85" s="7">
        <v>50757687</v>
      </c>
      <c r="F85" s="8"/>
      <c r="G85" s="8"/>
      <c r="H85" s="1"/>
    </row>
    <row r="86" spans="3:8" ht="17.25" customHeight="1">
      <c r="C86" s="9"/>
      <c r="D86" s="6" t="s">
        <v>22</v>
      </c>
      <c r="E86" s="7">
        <f>H42+H50+H58+H66+H74</f>
        <v>321471290</v>
      </c>
      <c r="F86" s="8"/>
      <c r="G86" s="8"/>
      <c r="H86" s="1"/>
    </row>
  </sheetData>
  <mergeCells count="16">
    <mergeCell ref="A3:A10"/>
    <mergeCell ref="A11:A18"/>
    <mergeCell ref="A19:A26"/>
    <mergeCell ref="C1:G1"/>
    <mergeCell ref="A27:A34"/>
    <mergeCell ref="A35:A42"/>
    <mergeCell ref="A43:A50"/>
    <mergeCell ref="A51:A58"/>
    <mergeCell ref="A59:A66"/>
    <mergeCell ref="A67:A74"/>
    <mergeCell ref="C79:C82"/>
    <mergeCell ref="C83:C86"/>
    <mergeCell ref="G79:G82"/>
    <mergeCell ref="F79:F82"/>
    <mergeCell ref="F83:F86"/>
    <mergeCell ref="G83:G86"/>
  </mergeCells>
  <printOptions gridLines="1" horizontalCentered="1"/>
  <pageMargins left="0.23" right="0.26" top="0.57" bottom="0.63" header="0.511811023622047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김병학</cp:lastModifiedBy>
  <cp:lastPrinted>2004-12-06T13:13:45Z</cp:lastPrinted>
  <dcterms:created xsi:type="dcterms:W3CDTF">2004-12-06T12:28:28Z</dcterms:created>
  <dcterms:modified xsi:type="dcterms:W3CDTF">2004-12-06T13:14:17Z</dcterms:modified>
  <cp:category/>
  <cp:version/>
  <cp:contentType/>
  <cp:contentStatus/>
</cp:coreProperties>
</file>